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gerim.Akhatova\Desktop\01.06.2021\"/>
    </mc:Choice>
  </mc:AlternateContent>
  <bookViews>
    <workbookView xWindow="0" yWindow="0" windowWidth="19200" windowHeight="7050" activeTab="2"/>
  </bookViews>
  <sheets>
    <sheet name="ЕДБ" sheetId="1" r:id="rId1"/>
    <sheet name="ЛК" sheetId="3" r:id="rId2"/>
    <sheet name="МҚҰ" sheetId="4" r:id="rId3"/>
  </sheets>
  <externalReferences>
    <externalReference r:id="rId4"/>
  </externalReferences>
  <definedNames>
    <definedName name="_xlnm.Print_Area" localSheetId="0">ЕДБ!$A$1:$K$22</definedName>
    <definedName name="_xlnm.Print_Area" localSheetId="1">ЛК!$A$1:$E$15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4" l="1"/>
  <c r="C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21" i="4" s="1"/>
  <c r="E10" i="3"/>
  <c r="E9" i="3"/>
  <c r="J18" i="1" l="1"/>
  <c r="I18" i="1"/>
  <c r="H18" i="1"/>
  <c r="G18" i="1"/>
  <c r="F18" i="1"/>
  <c r="E18" i="1"/>
  <c r="D18" i="1"/>
  <c r="C18" i="1"/>
  <c r="K17" i="1"/>
  <c r="K16" i="1"/>
  <c r="K15" i="1"/>
  <c r="K14" i="1"/>
  <c r="K13" i="1"/>
  <c r="K12" i="1"/>
  <c r="K11" i="1"/>
  <c r="K10" i="1"/>
  <c r="K9" i="1"/>
  <c r="K8" i="1"/>
  <c r="K7" i="1"/>
  <c r="K6" i="1"/>
  <c r="K18" i="1" s="1"/>
  <c r="B8" i="4" l="1"/>
  <c r="D12" i="3" l="1"/>
  <c r="C12" i="3"/>
  <c r="E7" i="3"/>
  <c r="E8" i="3"/>
  <c r="E11" i="3"/>
  <c r="E6" i="3"/>
  <c r="E12" i="3" l="1"/>
</calcChain>
</file>

<file path=xl/sharedStrings.xml><?xml version="1.0" encoding="utf-8"?>
<sst xmlns="http://schemas.openxmlformats.org/spreadsheetml/2006/main" count="70" uniqueCount="60">
  <si>
    <t>АТФБанк АҚ</t>
  </si>
  <si>
    <t>Банк ЦентрКредит АҚ</t>
  </si>
  <si>
    <t>Еуразиялық банк АҚ</t>
  </si>
  <si>
    <t>Қазақстан Халық Банкі АҚ (Казкоммерцбанк АҚ)</t>
  </si>
  <si>
    <t>Қазақстан Халық Банкі АҚ</t>
  </si>
  <si>
    <t>Нұрбанк АҚ</t>
  </si>
  <si>
    <t>Bank RBK АҚ</t>
  </si>
  <si>
    <t>ForteBank АҚ</t>
  </si>
  <si>
    <t>Банк ВТБ ЕБ АҚ (Қазақстан)</t>
  </si>
  <si>
    <t>Сбербанк ЕБ АҚ</t>
  </si>
  <si>
    <t>Альфа-Банк ЕБ АҚ</t>
  </si>
  <si>
    <t>№</t>
  </si>
  <si>
    <t>Қор серіктесінің атауы</t>
  </si>
  <si>
    <t>Қордың меншікті бағдарламалары</t>
  </si>
  <si>
    <t>Бюджеттік қаражат</t>
  </si>
  <si>
    <t>ҚР Ұлттық Қорының қаражаты</t>
  </si>
  <si>
    <t>Қордың және ЖАО қаражаты</t>
  </si>
  <si>
    <t>Барлығы</t>
  </si>
  <si>
    <t>“Даму аймақтар III"
бағдарламасы</t>
  </si>
  <si>
    <t>Даму-Франчайзинг
бағдарламасы</t>
  </si>
  <si>
    <t>Өнімді жұмыспен қамту және бұқаралық кәсіпкерлік бағдарламасы</t>
  </si>
  <si>
    <t>Өңдеу өнеркәсібі саласында жұмыспен қамтылған ШОБ-қа арналған өнімдер</t>
  </si>
  <si>
    <t>ҚР Ұлттық Қорының 1-траншының
қаражатынан бағдарлама</t>
  </si>
  <si>
    <t>ҚР Ұлттық Қорының 2-траншының
қаражатынан бағдарлама</t>
  </si>
  <si>
    <t>ҚР Ұлттық Қорының 3-траншының
қаражатынан бағдарлама</t>
  </si>
  <si>
    <t>ШОБ өңірлік қаржыландыру бағдарламасы (Нақты дамытатын бағдарлама)</t>
  </si>
  <si>
    <t>БАРЛЫҒЫ</t>
  </si>
  <si>
    <t>Ескертпе: БҚ туралы ақпаратта Серіктестердің қаражатты бірінші және екінші игеруі есепке алынған.</t>
  </si>
  <si>
    <t>Лизинг Групп АҚ</t>
  </si>
  <si>
    <t>ТехноЛизинг ЖШС</t>
  </si>
  <si>
    <t>Al Hilal Ислам Банкі АҚ</t>
  </si>
  <si>
    <t>Исламдық қаржыландыру қағидаттарына негізделген ШОБ қаржыландыру бағдарламасы</t>
  </si>
  <si>
    <t>Қазақстандық Иджара Компаниясы АҚ</t>
  </si>
  <si>
    <t xml:space="preserve">Лизинг
бағдарламасы </t>
  </si>
  <si>
    <t>Аль Сакр Финанс АҚ</t>
  </si>
  <si>
    <t>ТОО МФО Арнур Кредит</t>
  </si>
  <si>
    <t>ТОО МФО КМФ</t>
  </si>
  <si>
    <t>ТОО МФО Ырыс</t>
  </si>
  <si>
    <t>ТОО МФО СЕНIМ-VMY</t>
  </si>
  <si>
    <t>ТОО МФО Даму</t>
  </si>
  <si>
    <t>ТОО МФО Абзал-Кредит</t>
  </si>
  <si>
    <t>ТОО МФО Express Finance Group</t>
  </si>
  <si>
    <t>ТОО "МФО Актобе ауыл микрокредит"</t>
  </si>
  <si>
    <t>ТОО "МФО Эко-Финанс"</t>
  </si>
  <si>
    <t>ТОО "МФО Business Finance"</t>
  </si>
  <si>
    <t>ТОО "МФО TT Finance"</t>
  </si>
  <si>
    <t>ТОО "МФО "РИЦ Кызылорда"</t>
  </si>
  <si>
    <t>ТОО "МФО "Казкредит"</t>
  </si>
  <si>
    <t>ТОО "МФО "Serta"</t>
  </si>
  <si>
    <t>ИТОГО</t>
  </si>
  <si>
    <t xml:space="preserve">"Даму" қорының серіктестері </t>
  </si>
  <si>
    <t>Меншікті қаражат</t>
  </si>
  <si>
    <t>Даму-Микро Бағдарламасы</t>
  </si>
  <si>
    <t>Нәтижелі жұмыспен қамту және жаппай кәсіпкерлік бағдарламасы</t>
  </si>
  <si>
    <t>Ескерту: УБҚ туралы ақпарат серіктестердің қаражатты алғашқы және екінші рет пайдалануын ескере отырып ұсынылады</t>
  </si>
  <si>
    <t>01.06.2021 ж. жағдай бойынша Қордың бағдарламалары аясында екінші деңгейдегі банктердегі уақытша бос қаражаттар туралы ақпарат</t>
  </si>
  <si>
    <t>Форте Лизинг АҚ</t>
  </si>
  <si>
    <t>Халық Лизинг АҚ</t>
  </si>
  <si>
    <t>01.06.2021 ж. жағдай бойынша Қордың бағдарламалары аясында лизингтік компаниялардағы уақытша бос қаражаттар туралы ақпарат</t>
  </si>
  <si>
    <t xml:space="preserve"> 01.06.2021 ж. жағдай бойынша Қордың бағдарламалары аясында МҚҰ уақытша бос қаражаттар туралы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</si>
</sst>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_-* #,##0.00\ _₽_-;\-* #,##0.00\ _₽_-;_-* &quot;-&quot;??\ _₽_-;_-@_-"/>
    <numFmt numFmtId="166" formatCode="_-* #,##0_р_._-;\-* #,##0_р_._-;_-* &quot;-&quot;??_р_._-;_-@_-"/>
    <numFmt numFmtId="167" formatCode="_-* #,##0.0_р_._-;\-* #,##0.0_р_._-;_-* &quot;-&quot;??_р_._-;_-@_-"/>
    <numFmt numFmtId="168" formatCode="_-* #,##0.000_р_._-;\-* #,##0.0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</cellStyleXfs>
  <cellXfs count="68">
    <xf numFmtId="0" fontId="0" fillId="0" borderId="0" xfId="0"/>
    <xf numFmtId="166" fontId="2" fillId="0" borderId="0" xfId="1" applyNumberFormat="1" applyFont="1"/>
    <xf numFmtId="167" fontId="2" fillId="0" borderId="0" xfId="1" applyNumberFormat="1" applyFont="1"/>
    <xf numFmtId="167" fontId="4" fillId="2" borderId="1" xfId="1" applyNumberFormat="1" applyFont="1" applyFill="1" applyBorder="1" applyAlignment="1">
      <alignment horizontal="center" vertical="center" wrapText="1"/>
    </xf>
    <xf numFmtId="166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indent="1"/>
    </xf>
    <xf numFmtId="167" fontId="2" fillId="0" borderId="1" xfId="1" applyNumberFormat="1" applyFont="1" applyFill="1" applyBorder="1" applyAlignment="1">
      <alignment horizontal="right" indent="1"/>
    </xf>
    <xf numFmtId="167" fontId="2" fillId="0" borderId="0" xfId="1" applyNumberFormat="1" applyFont="1" applyFill="1"/>
    <xf numFmtId="167" fontId="2" fillId="0" borderId="2" xfId="1" applyNumberFormat="1" applyFont="1" applyFill="1" applyBorder="1" applyAlignment="1">
      <alignment horizontal="right" indent="1"/>
    </xf>
    <xf numFmtId="167" fontId="3" fillId="0" borderId="2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/>
    <xf numFmtId="167" fontId="5" fillId="0" borderId="1" xfId="1" applyNumberFormat="1" applyFont="1" applyFill="1" applyBorder="1" applyAlignment="1">
      <alignment horizontal="left" wrapText="1" indent="1"/>
    </xf>
    <xf numFmtId="167" fontId="5" fillId="0" borderId="1" xfId="1" applyNumberFormat="1" applyFont="1" applyFill="1" applyBorder="1" applyAlignment="1">
      <alignment horizontal="right" indent="1"/>
    </xf>
    <xf numFmtId="167" fontId="5" fillId="0" borderId="1" xfId="1" applyNumberFormat="1" applyFont="1" applyFill="1" applyBorder="1"/>
    <xf numFmtId="167" fontId="5" fillId="0" borderId="2" xfId="1" applyNumberFormat="1" applyFont="1" applyFill="1" applyBorder="1" applyAlignment="1">
      <alignment horizontal="right" indent="1"/>
    </xf>
    <xf numFmtId="167" fontId="5" fillId="0" borderId="0" xfId="1" applyNumberFormat="1" applyFont="1" applyFill="1"/>
    <xf numFmtId="168" fontId="2" fillId="0" borderId="1" xfId="1" applyNumberFormat="1" applyFont="1" applyFill="1" applyBorder="1" applyAlignment="1">
      <alignment horizontal="right" indent="1"/>
    </xf>
    <xf numFmtId="164" fontId="2" fillId="0" borderId="0" xfId="1" applyFont="1" applyFill="1"/>
    <xf numFmtId="167" fontId="3" fillId="0" borderId="1" xfId="1" applyNumberFormat="1" applyFont="1" applyFill="1" applyBorder="1" applyAlignment="1">
      <alignment horizontal="left" indent="1"/>
    </xf>
    <xf numFmtId="167" fontId="3" fillId="0" borderId="1" xfId="1" applyNumberFormat="1" applyFont="1" applyFill="1" applyBorder="1" applyAlignment="1">
      <alignment horizontal="right" indent="1"/>
    </xf>
    <xf numFmtId="166" fontId="2" fillId="4" borderId="0" xfId="1" applyNumberFormat="1" applyFont="1" applyFill="1" applyBorder="1"/>
    <xf numFmtId="167" fontId="3" fillId="0" borderId="6" xfId="1" applyNumberFormat="1" applyFont="1" applyBorder="1" applyAlignment="1">
      <alignment horizontal="left" indent="1"/>
    </xf>
    <xf numFmtId="167" fontId="3" fillId="0" borderId="0" xfId="1" applyNumberFormat="1" applyFont="1" applyFill="1" applyBorder="1" applyAlignment="1">
      <alignment horizontal="right" indent="1"/>
    </xf>
    <xf numFmtId="167" fontId="3" fillId="4" borderId="0" xfId="1" applyNumberFormat="1" applyFont="1" applyFill="1" applyBorder="1" applyAlignment="1">
      <alignment horizontal="right" indent="1"/>
    </xf>
    <xf numFmtId="167" fontId="2" fillId="4" borderId="0" xfId="1" applyNumberFormat="1" applyFont="1" applyFill="1"/>
    <xf numFmtId="167" fontId="2" fillId="0" borderId="6" xfId="1" applyNumberFormat="1" applyFont="1" applyFill="1" applyBorder="1" applyAlignment="1">
      <alignment horizontal="left" indent="1"/>
    </xf>
    <xf numFmtId="167" fontId="2" fillId="0" borderId="6" xfId="1" applyNumberFormat="1" applyFont="1" applyFill="1" applyBorder="1" applyAlignment="1">
      <alignment horizontal="right" indent="1"/>
    </xf>
    <xf numFmtId="167" fontId="2" fillId="0" borderId="1" xfId="1" applyNumberFormat="1" applyFont="1" applyFill="1" applyBorder="1" applyAlignment="1">
      <alignment horizontal="left" indent="1"/>
    </xf>
    <xf numFmtId="167" fontId="3" fillId="0" borderId="0" xfId="1" applyNumberFormat="1" applyFont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left" indent="1"/>
    </xf>
    <xf numFmtId="167" fontId="2" fillId="0" borderId="0" xfId="1" applyNumberFormat="1" applyFont="1" applyFill="1" applyBorder="1" applyAlignment="1">
      <alignment horizontal="right" indent="1"/>
    </xf>
    <xf numFmtId="167" fontId="4" fillId="0" borderId="1" xfId="1" applyNumberFormat="1" applyFont="1" applyFill="1" applyBorder="1"/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7" fillId="0" borderId="1" xfId="1" applyNumberFormat="1" applyFont="1" applyFill="1" applyBorder="1" applyAlignment="1">
      <alignment horizontal="left" indent="1"/>
    </xf>
    <xf numFmtId="166" fontId="8" fillId="0" borderId="0" xfId="1" applyNumberFormat="1" applyFont="1"/>
    <xf numFmtId="166" fontId="8" fillId="0" borderId="1" xfId="1" applyNumberFormat="1" applyFont="1" applyFill="1" applyBorder="1"/>
    <xf numFmtId="167" fontId="8" fillId="0" borderId="0" xfId="1" applyNumberFormat="1" applyFont="1"/>
    <xf numFmtId="167" fontId="8" fillId="0" borderId="1" xfId="1" applyNumberFormat="1" applyFont="1" applyFill="1" applyBorder="1" applyAlignment="1">
      <alignment horizontal="left" indent="1"/>
    </xf>
    <xf numFmtId="167" fontId="9" fillId="0" borderId="1" xfId="1" applyNumberFormat="1" applyFont="1" applyFill="1" applyBorder="1" applyAlignment="1">
      <alignment horizontal="left" indent="1"/>
    </xf>
    <xf numFmtId="167" fontId="8" fillId="0" borderId="1" xfId="1" applyNumberFormat="1" applyFont="1" applyFill="1" applyBorder="1" applyAlignment="1">
      <alignment horizontal="right" indent="1"/>
    </xf>
    <xf numFmtId="167" fontId="9" fillId="0" borderId="1" xfId="1" applyNumberFormat="1" applyFont="1" applyFill="1" applyBorder="1" applyAlignment="1">
      <alignment horizontal="right" indent="1"/>
    </xf>
    <xf numFmtId="167" fontId="9" fillId="0" borderId="0" xfId="1" applyNumberFormat="1" applyFont="1" applyFill="1" applyBorder="1" applyAlignment="1">
      <alignment horizontal="right" indent="1"/>
    </xf>
    <xf numFmtId="166" fontId="8" fillId="0" borderId="1" xfId="1" applyNumberFormat="1" applyFont="1" applyFill="1" applyBorder="1" applyAlignment="1">
      <alignment horizontal="right" indent="1"/>
    </xf>
    <xf numFmtId="166" fontId="9" fillId="0" borderId="1" xfId="1" applyNumberFormat="1" applyFont="1" applyFill="1" applyBorder="1" applyAlignment="1">
      <alignment horizontal="right" indent="1"/>
    </xf>
    <xf numFmtId="167" fontId="9" fillId="0" borderId="0" xfId="1" applyNumberFormat="1" applyFont="1" applyBorder="1" applyAlignment="1">
      <alignment horizontal="left" indent="1"/>
    </xf>
    <xf numFmtId="167" fontId="4" fillId="2" borderId="7" xfId="2" applyNumberFormat="1" applyFont="1" applyFill="1" applyBorder="1" applyAlignment="1">
      <alignment horizontal="center" vertical="center" wrapText="1"/>
    </xf>
    <xf numFmtId="167" fontId="8" fillId="0" borderId="1" xfId="1" applyNumberFormat="1" applyFont="1" applyFill="1" applyBorder="1" applyAlignment="1"/>
    <xf numFmtId="167" fontId="4" fillId="0" borderId="0" xfId="2" applyNumberFormat="1" applyFont="1" applyFill="1" applyBorder="1" applyAlignment="1">
      <alignment horizontal="right" indent="1"/>
    </xf>
    <xf numFmtId="167" fontId="3" fillId="0" borderId="0" xfId="2" applyNumberFormat="1" applyFont="1" applyFill="1" applyBorder="1" applyAlignment="1">
      <alignment horizontal="right" indent="1"/>
    </xf>
    <xf numFmtId="166" fontId="8" fillId="0" borderId="0" xfId="1" applyNumberFormat="1" applyFont="1" applyBorder="1"/>
    <xf numFmtId="167" fontId="5" fillId="0" borderId="0" xfId="2" applyNumberFormat="1" applyFont="1" applyFill="1" applyBorder="1" applyAlignment="1">
      <alignment horizontal="left" indent="1"/>
    </xf>
    <xf numFmtId="167" fontId="3" fillId="2" borderId="1" xfId="1" applyNumberFormat="1" applyFont="1" applyFill="1" applyBorder="1" applyAlignment="1">
      <alignment horizontal="center" vertical="center" wrapText="1"/>
    </xf>
    <xf numFmtId="167" fontId="3" fillId="2" borderId="2" xfId="1" applyNumberFormat="1" applyFont="1" applyFill="1" applyBorder="1" applyAlignment="1">
      <alignment horizontal="center" vertical="center" wrapText="1"/>
    </xf>
    <xf numFmtId="167" fontId="3" fillId="2" borderId="3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vertical="center"/>
    </xf>
    <xf numFmtId="167" fontId="3" fillId="3" borderId="4" xfId="1" applyNumberFormat="1" applyFont="1" applyFill="1" applyBorder="1" applyAlignment="1">
      <alignment horizontal="center" vertical="center" wrapText="1"/>
    </xf>
    <xf numFmtId="167" fontId="3" fillId="3" borderId="5" xfId="1" applyNumberFormat="1" applyFont="1" applyFill="1" applyBorder="1" applyAlignment="1">
      <alignment horizontal="center" vertical="center" wrapText="1"/>
    </xf>
    <xf numFmtId="167" fontId="3" fillId="2" borderId="4" xfId="1" applyNumberFormat="1" applyFont="1" applyFill="1" applyBorder="1" applyAlignment="1">
      <alignment horizontal="center" vertical="center" wrapText="1"/>
    </xf>
    <xf numFmtId="167" fontId="3" fillId="2" borderId="5" xfId="1" applyNumberFormat="1" applyFont="1" applyFill="1" applyBorder="1" applyAlignment="1">
      <alignment horizontal="center" vertical="center" wrapText="1"/>
    </xf>
    <xf numFmtId="167" fontId="3" fillId="3" borderId="1" xfId="1" applyNumberFormat="1" applyFont="1" applyFill="1" applyBorder="1" applyAlignment="1">
      <alignment horizontal="center" wrapText="1"/>
    </xf>
    <xf numFmtId="166" fontId="2" fillId="0" borderId="0" xfId="1" applyNumberFormat="1" applyFont="1" applyAlignment="1">
      <alignment horizontal="center" wrapText="1"/>
    </xf>
    <xf numFmtId="167" fontId="9" fillId="2" borderId="1" xfId="1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center" wrapText="1"/>
    </xf>
    <xf numFmtId="167" fontId="4" fillId="2" borderId="6" xfId="2" applyNumberFormat="1" applyFont="1" applyFill="1" applyBorder="1" applyAlignment="1">
      <alignment horizontal="center" vertical="center" wrapText="1"/>
    </xf>
    <xf numFmtId="167" fontId="4" fillId="2" borderId="5" xfId="2" applyNumberFormat="1" applyFont="1" applyFill="1" applyBorder="1" applyAlignment="1">
      <alignment horizontal="center" vertical="center" wrapText="1"/>
    </xf>
    <xf numFmtId="167" fontId="4" fillId="2" borderId="4" xfId="2" applyNumberFormat="1" applyFont="1" applyFill="1" applyBorder="1" applyAlignment="1">
      <alignment horizontal="center" vertical="top" wrapText="1"/>
    </xf>
    <xf numFmtId="167" fontId="4" fillId="2" borderId="5" xfId="2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1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4;&#1058;&#1063;&#1045;&#1058;&#1067;\&#1054;&#1090;&#1095;&#1077;&#1090;&#1099;%20&#1087;&#1086;%20&#1042;&#1057;&#1057;\&#1045;&#1078;&#1077;&#1084;&#1077;&#1089;&#1103;&#1095;&#1085;&#1099;&#1081;%20&#1086;&#1090;&#1095;&#1077;&#1090;%20&#1076;&#1083;&#1103;%20&#1044;&#1052;\01.01.2021_&#1088;&#1072;&#1073;_&#1092;&#1072;&#1081;&#108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сайт"/>
      <sheetName val="свод общий"/>
      <sheetName val="СВОД"/>
      <sheetName val="Арнур"/>
      <sheetName val="Тойота"/>
      <sheetName val="ЫРЫС"/>
      <sheetName val="СЕНИМ"/>
      <sheetName val="КМФ"/>
      <sheetName val="Даму"/>
      <sheetName val="Абзал-Кредит"/>
      <sheetName val="EFG"/>
      <sheetName val="Актобе ауыл"/>
      <sheetName val="Эко-Финанс"/>
      <sheetName val="Business Fin"/>
      <sheetName val="TT Fin"/>
      <sheetName val="РИЦ Кыз"/>
      <sheetName val="Казкредит"/>
      <sheetName val="ForteLeasing"/>
    </sheetNames>
    <sheetDataSet>
      <sheetData sheetId="0" refreshError="1"/>
      <sheetData sheetId="1" refreshError="1">
        <row r="5">
          <cell r="C5">
            <v>324309330</v>
          </cell>
        </row>
        <row r="7">
          <cell r="B7" t="str">
            <v>ТОО МФО Тойота Файнаншл Сервисез Казахстан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view="pageBreakPreview" zoomScale="75" zoomScaleNormal="85" zoomScaleSheetLayoutView="7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G26" sqref="G26"/>
    </sheetView>
  </sheetViews>
  <sheetFormatPr defaultColWidth="9.140625" defaultRowHeight="15" x14ac:dyDescent="0.25"/>
  <cols>
    <col min="1" max="1" width="7" style="1" customWidth="1"/>
    <col min="2" max="2" width="34.85546875" style="2" customWidth="1"/>
    <col min="3" max="3" width="23.7109375" style="2" customWidth="1"/>
    <col min="4" max="5" width="20.85546875" style="2" customWidth="1"/>
    <col min="6" max="6" width="23.28515625" style="2" customWidth="1"/>
    <col min="7" max="7" width="23.42578125" style="2" customWidth="1"/>
    <col min="8" max="8" width="23.7109375" style="2" customWidth="1"/>
    <col min="9" max="9" width="21.85546875" style="2" customWidth="1"/>
    <col min="10" max="10" width="22.42578125" style="2" customWidth="1"/>
    <col min="11" max="11" width="24.42578125" style="2" customWidth="1"/>
    <col min="12" max="12" width="17.140625" style="2" bestFit="1" customWidth="1"/>
    <col min="13" max="13" width="16" style="2" bestFit="1" customWidth="1"/>
    <col min="14" max="16384" width="9.140625" style="2"/>
  </cols>
  <sheetData>
    <row r="1" spans="1:12" ht="15" customHeight="1" x14ac:dyDescent="0.25">
      <c r="C1" s="2" t="s">
        <v>55</v>
      </c>
    </row>
    <row r="3" spans="1:12" ht="30" customHeight="1" x14ac:dyDescent="0.25">
      <c r="A3" s="52" t="s">
        <v>11</v>
      </c>
      <c r="B3" s="52" t="s">
        <v>12</v>
      </c>
      <c r="C3" s="53" t="s">
        <v>13</v>
      </c>
      <c r="D3" s="54"/>
      <c r="E3" s="33"/>
      <c r="F3" s="32" t="s">
        <v>14</v>
      </c>
      <c r="G3" s="55" t="s">
        <v>15</v>
      </c>
      <c r="H3" s="55"/>
      <c r="I3" s="55"/>
      <c r="J3" s="56" t="s">
        <v>16</v>
      </c>
      <c r="K3" s="52" t="s">
        <v>17</v>
      </c>
    </row>
    <row r="4" spans="1:12" ht="30" customHeight="1" x14ac:dyDescent="0.25">
      <c r="A4" s="52"/>
      <c r="B4" s="52"/>
      <c r="C4" s="58" t="s">
        <v>18</v>
      </c>
      <c r="D4" s="58" t="s">
        <v>19</v>
      </c>
      <c r="E4" s="58" t="s">
        <v>31</v>
      </c>
      <c r="F4" s="58" t="s">
        <v>20</v>
      </c>
      <c r="G4" s="60" t="s">
        <v>21</v>
      </c>
      <c r="H4" s="60"/>
      <c r="I4" s="60"/>
      <c r="J4" s="57"/>
      <c r="K4" s="52"/>
    </row>
    <row r="5" spans="1:12" ht="81" customHeight="1" x14ac:dyDescent="0.25">
      <c r="A5" s="52"/>
      <c r="B5" s="52"/>
      <c r="C5" s="59"/>
      <c r="D5" s="59"/>
      <c r="E5" s="59"/>
      <c r="F5" s="59"/>
      <c r="G5" s="3" t="s">
        <v>22</v>
      </c>
      <c r="H5" s="3" t="s">
        <v>23</v>
      </c>
      <c r="I5" s="3" t="s">
        <v>24</v>
      </c>
      <c r="J5" s="3" t="s">
        <v>25</v>
      </c>
      <c r="K5" s="52"/>
    </row>
    <row r="6" spans="1:12" s="7" customFormat="1" x14ac:dyDescent="0.25">
      <c r="A6" s="4">
        <v>1</v>
      </c>
      <c r="B6" s="5" t="s">
        <v>0</v>
      </c>
      <c r="C6" s="6">
        <v>4158532532.6200004</v>
      </c>
      <c r="D6" s="6">
        <v>-57562893.169999987</v>
      </c>
      <c r="E6" s="6"/>
      <c r="F6" s="6">
        <v>-10231838.230002478</v>
      </c>
      <c r="G6" s="6">
        <v>1433574758.3900018</v>
      </c>
      <c r="H6" s="6">
        <v>661700693.56999969</v>
      </c>
      <c r="I6" s="6">
        <v>238428146.44</v>
      </c>
      <c r="J6" s="8">
        <v>-435826524.11000037</v>
      </c>
      <c r="K6" s="9">
        <f t="shared" ref="K6:K17" si="0">SUM(C6:J6)</f>
        <v>5988614875.5099983</v>
      </c>
    </row>
    <row r="7" spans="1:12" s="7" customFormat="1" x14ac:dyDescent="0.25">
      <c r="A7" s="4">
        <v>2</v>
      </c>
      <c r="B7" s="5" t="s">
        <v>1</v>
      </c>
      <c r="C7" s="6">
        <v>0</v>
      </c>
      <c r="D7" s="6"/>
      <c r="E7" s="6"/>
      <c r="F7" s="6">
        <v>67377382.560000122</v>
      </c>
      <c r="G7" s="6">
        <v>416436262.97999954</v>
      </c>
      <c r="H7" s="6">
        <v>-752027447.26999998</v>
      </c>
      <c r="I7" s="6">
        <v>-478196028.66999984</v>
      </c>
      <c r="J7" s="8">
        <v>51914287.989999965</v>
      </c>
      <c r="K7" s="9">
        <f t="shared" si="0"/>
        <v>-694495542.41000009</v>
      </c>
    </row>
    <row r="8" spans="1:12" s="7" customFormat="1" x14ac:dyDescent="0.25">
      <c r="A8" s="4">
        <v>3</v>
      </c>
      <c r="B8" s="5" t="s">
        <v>2</v>
      </c>
      <c r="C8" s="6">
        <v>173380960.99999985</v>
      </c>
      <c r="D8" s="6"/>
      <c r="E8" s="6"/>
      <c r="F8" s="6">
        <v>174991398.66999996</v>
      </c>
      <c r="G8" s="6">
        <v>330955829.12999976</v>
      </c>
      <c r="H8" s="6">
        <v>-115216945.61000007</v>
      </c>
      <c r="I8" s="6">
        <v>12871021.059999764</v>
      </c>
      <c r="J8" s="8">
        <v>40006472.68</v>
      </c>
      <c r="K8" s="9">
        <f t="shared" si="0"/>
        <v>616988736.92999923</v>
      </c>
    </row>
    <row r="9" spans="1:12" s="7" customFormat="1" ht="30" x14ac:dyDescent="0.25">
      <c r="A9" s="4">
        <v>4</v>
      </c>
      <c r="B9" s="11" t="s">
        <v>3</v>
      </c>
      <c r="C9" s="6"/>
      <c r="D9" s="6"/>
      <c r="E9" s="6"/>
      <c r="F9" s="6"/>
      <c r="G9" s="6">
        <v>6126238936.3800106</v>
      </c>
      <c r="H9" s="6">
        <v>-1372184074.8999987</v>
      </c>
      <c r="I9" s="6">
        <v>-2018528933.9599986</v>
      </c>
      <c r="J9" s="8">
        <v>91582664.009999961</v>
      </c>
      <c r="K9" s="9">
        <f t="shared" si="0"/>
        <v>2827108591.5300131</v>
      </c>
    </row>
    <row r="10" spans="1:12" s="7" customFormat="1" x14ac:dyDescent="0.25">
      <c r="A10" s="4">
        <v>5</v>
      </c>
      <c r="B10" s="5" t="s">
        <v>4</v>
      </c>
      <c r="C10" s="6"/>
      <c r="D10" s="6"/>
      <c r="E10" s="6"/>
      <c r="F10" s="6">
        <v>1246737492.0499988</v>
      </c>
      <c r="G10" s="6">
        <v>5891734731.9099998</v>
      </c>
      <c r="H10" s="6">
        <v>-1564030509.9000008</v>
      </c>
      <c r="I10" s="6">
        <v>-957967720.90000272</v>
      </c>
      <c r="J10" s="8">
        <v>2430915396.9900017</v>
      </c>
      <c r="K10" s="9">
        <f t="shared" si="0"/>
        <v>7047389390.1499977</v>
      </c>
    </row>
    <row r="11" spans="1:12" s="7" customFormat="1" x14ac:dyDescent="0.25">
      <c r="A11" s="4">
        <v>6</v>
      </c>
      <c r="B11" s="5" t="s">
        <v>5</v>
      </c>
      <c r="C11" s="6">
        <v>0</v>
      </c>
      <c r="D11" s="6"/>
      <c r="E11" s="6"/>
      <c r="F11" s="6">
        <v>119309550.72000051</v>
      </c>
      <c r="G11" s="6">
        <v>36343379.399999857</v>
      </c>
      <c r="H11" s="6">
        <v>130849701.31999946</v>
      </c>
      <c r="I11" s="6">
        <v>153387711.28000021</v>
      </c>
      <c r="J11" s="8">
        <v>-31920879.029999964</v>
      </c>
      <c r="K11" s="9">
        <f t="shared" si="0"/>
        <v>407969463.69000006</v>
      </c>
    </row>
    <row r="12" spans="1:12" s="15" customFormat="1" x14ac:dyDescent="0.25">
      <c r="A12" s="4">
        <v>7</v>
      </c>
      <c r="B12" s="5" t="s">
        <v>10</v>
      </c>
      <c r="C12" s="12">
        <v>1648806914.3899984</v>
      </c>
      <c r="D12" s="12"/>
      <c r="E12" s="12"/>
      <c r="F12" s="12">
        <v>36995849.390000023</v>
      </c>
      <c r="G12" s="13">
        <v>126790318.92000014</v>
      </c>
      <c r="H12" s="13">
        <v>9559108.9100000262</v>
      </c>
      <c r="I12" s="13">
        <v>51102874.319999993</v>
      </c>
      <c r="J12" s="14">
        <v>1198223073.1800001</v>
      </c>
      <c r="K12" s="9">
        <f t="shared" si="0"/>
        <v>3071478139.1099987</v>
      </c>
    </row>
    <row r="13" spans="1:12" s="7" customFormat="1" x14ac:dyDescent="0.25">
      <c r="A13" s="4">
        <v>8</v>
      </c>
      <c r="B13" s="5" t="s">
        <v>6</v>
      </c>
      <c r="C13" s="6"/>
      <c r="D13" s="16">
        <v>-3.7252902984619141E-9</v>
      </c>
      <c r="E13" s="16"/>
      <c r="F13" s="6"/>
      <c r="G13" s="6">
        <v>182694771.42000055</v>
      </c>
      <c r="H13" s="6">
        <v>-4.76837158203125E-7</v>
      </c>
      <c r="I13" s="6">
        <v>0</v>
      </c>
      <c r="J13" s="8">
        <v>7019322.3999997377</v>
      </c>
      <c r="K13" s="9">
        <f t="shared" si="0"/>
        <v>189714093.81999981</v>
      </c>
      <c r="L13" s="17"/>
    </row>
    <row r="14" spans="1:12" s="7" customFormat="1" x14ac:dyDescent="0.25">
      <c r="A14" s="4">
        <v>9</v>
      </c>
      <c r="B14" s="5" t="s">
        <v>7</v>
      </c>
      <c r="C14" s="6">
        <v>-33838133.060000002</v>
      </c>
      <c r="D14" s="6"/>
      <c r="E14" s="6"/>
      <c r="F14" s="6">
        <v>935811681.43999958</v>
      </c>
      <c r="G14" s="6">
        <v>3438629052.6800041</v>
      </c>
      <c r="H14" s="6">
        <v>10974202.66999805</v>
      </c>
      <c r="I14" s="6">
        <v>145086571.22999656</v>
      </c>
      <c r="J14" s="8">
        <v>931218075.00999999</v>
      </c>
      <c r="K14" s="9">
        <f t="shared" si="0"/>
        <v>5427881449.9699984</v>
      </c>
    </row>
    <row r="15" spans="1:12" s="7" customFormat="1" x14ac:dyDescent="0.25">
      <c r="A15" s="4">
        <v>10</v>
      </c>
      <c r="B15" s="5" t="s">
        <v>8</v>
      </c>
      <c r="C15" s="6">
        <v>246701092.20999986</v>
      </c>
      <c r="D15" s="6"/>
      <c r="E15" s="6"/>
      <c r="F15" s="6">
        <v>56213582.600000016</v>
      </c>
      <c r="G15" s="10"/>
      <c r="H15" s="10">
        <v>0</v>
      </c>
      <c r="I15" s="6">
        <v>0</v>
      </c>
      <c r="J15" s="8">
        <v>133051205.0999999</v>
      </c>
      <c r="K15" s="9">
        <f t="shared" si="0"/>
        <v>435965879.90999979</v>
      </c>
    </row>
    <row r="16" spans="1:12" s="7" customFormat="1" x14ac:dyDescent="0.25">
      <c r="A16" s="4">
        <v>11</v>
      </c>
      <c r="B16" s="5" t="s">
        <v>9</v>
      </c>
      <c r="C16" s="6">
        <v>4412006897.3899994</v>
      </c>
      <c r="D16" s="6"/>
      <c r="E16" s="6"/>
      <c r="F16" s="6">
        <v>2261242450.8699999</v>
      </c>
      <c r="G16" s="6">
        <v>366488539.24000144</v>
      </c>
      <c r="H16" s="6">
        <v>350510161.39000034</v>
      </c>
      <c r="I16" s="6">
        <v>736052101.11000013</v>
      </c>
      <c r="J16" s="8">
        <v>415211377.03000069</v>
      </c>
      <c r="K16" s="9">
        <f t="shared" si="0"/>
        <v>8541511527.0300026</v>
      </c>
    </row>
    <row r="17" spans="1:11" s="7" customFormat="1" x14ac:dyDescent="0.25">
      <c r="A17" s="4">
        <v>12</v>
      </c>
      <c r="B17" s="5" t="s">
        <v>30</v>
      </c>
      <c r="C17" s="6"/>
      <c r="D17" s="6"/>
      <c r="E17" s="6">
        <v>0</v>
      </c>
      <c r="F17" s="6"/>
      <c r="G17" s="6"/>
      <c r="H17" s="6"/>
      <c r="I17" s="6"/>
      <c r="J17" s="8"/>
      <c r="K17" s="9">
        <f t="shared" si="0"/>
        <v>0</v>
      </c>
    </row>
    <row r="18" spans="1:11" s="7" customFormat="1" x14ac:dyDescent="0.25">
      <c r="A18" s="4"/>
      <c r="B18" s="18" t="s">
        <v>26</v>
      </c>
      <c r="C18" s="19">
        <f>SUM(C6:C17)</f>
        <v>10605590264.549997</v>
      </c>
      <c r="D18" s="19">
        <f t="shared" ref="D18:K18" si="1">SUM(D6:D17)</f>
        <v>-57562893.169999987</v>
      </c>
      <c r="E18" s="19">
        <f t="shared" si="1"/>
        <v>0</v>
      </c>
      <c r="F18" s="19">
        <f t="shared" si="1"/>
        <v>4888447550.0699959</v>
      </c>
      <c r="G18" s="19">
        <f t="shared" si="1"/>
        <v>18349886580.450016</v>
      </c>
      <c r="H18" s="19">
        <f t="shared" si="1"/>
        <v>-2639865109.8200021</v>
      </c>
      <c r="I18" s="19">
        <f t="shared" si="1"/>
        <v>-2117764258.0900044</v>
      </c>
      <c r="J18" s="19">
        <f t="shared" si="1"/>
        <v>4831394471.2500019</v>
      </c>
      <c r="K18" s="19">
        <f t="shared" si="1"/>
        <v>33860126605.240009</v>
      </c>
    </row>
    <row r="19" spans="1:11" s="24" customFormat="1" x14ac:dyDescent="0.25">
      <c r="A19" s="20"/>
      <c r="B19" s="21"/>
      <c r="C19" s="22"/>
      <c r="D19" s="22"/>
      <c r="E19" s="22"/>
      <c r="F19" s="22"/>
      <c r="G19" s="22"/>
      <c r="H19" s="22"/>
      <c r="I19" s="22"/>
      <c r="J19" s="22"/>
      <c r="K19" s="23"/>
    </row>
    <row r="20" spans="1:11" s="24" customFormat="1" x14ac:dyDescent="0.25">
      <c r="A20" s="20"/>
      <c r="B20" s="25" t="s">
        <v>27</v>
      </c>
      <c r="C20" s="22"/>
      <c r="D20" s="22"/>
      <c r="E20" s="22"/>
      <c r="F20" s="22"/>
      <c r="G20" s="22"/>
      <c r="H20" s="22"/>
      <c r="I20" s="22"/>
      <c r="J20" s="22"/>
      <c r="K20" s="23"/>
    </row>
    <row r="21" spans="1:11" s="24" customFormat="1" x14ac:dyDescent="0.25">
      <c r="A21" s="20"/>
      <c r="B21" s="25"/>
      <c r="C21" s="22"/>
      <c r="D21" s="22"/>
      <c r="E21" s="22"/>
      <c r="F21" s="22"/>
      <c r="G21" s="22"/>
      <c r="H21" s="22"/>
      <c r="I21" s="22"/>
      <c r="J21" s="22"/>
      <c r="K21" s="23"/>
    </row>
    <row r="22" spans="1:11" s="24" customFormat="1" x14ac:dyDescent="0.25">
      <c r="A22" s="20"/>
      <c r="C22" s="22"/>
      <c r="D22" s="22"/>
      <c r="E22" s="22"/>
      <c r="F22" s="22"/>
      <c r="G22" s="22"/>
      <c r="H22" s="22"/>
      <c r="I22" s="22"/>
      <c r="J22" s="22"/>
      <c r="K22" s="23"/>
    </row>
    <row r="23" spans="1:11" s="24" customFormat="1" x14ac:dyDescent="0.25">
      <c r="A23" s="20"/>
      <c r="B23" s="21"/>
      <c r="C23" s="22"/>
      <c r="D23" s="22"/>
      <c r="E23" s="22"/>
      <c r="F23" s="22"/>
      <c r="G23" s="22"/>
      <c r="H23" s="22"/>
      <c r="I23" s="22"/>
      <c r="J23" s="22"/>
      <c r="K23" s="23"/>
    </row>
    <row r="24" spans="1:11" s="24" customFormat="1" x14ac:dyDescent="0.25">
      <c r="A24" s="20"/>
      <c r="B24" s="21"/>
      <c r="C24" s="22"/>
      <c r="D24" s="22"/>
      <c r="E24" s="22"/>
      <c r="F24" s="22"/>
      <c r="G24" s="22"/>
      <c r="H24" s="22"/>
      <c r="I24" s="22"/>
      <c r="J24" s="22"/>
      <c r="K24" s="23"/>
    </row>
    <row r="25" spans="1:11" s="24" customFormat="1" x14ac:dyDescent="0.25">
      <c r="A25" s="20"/>
      <c r="B25" s="21"/>
      <c r="C25" s="22"/>
      <c r="D25" s="22"/>
      <c r="E25" s="22"/>
      <c r="F25" s="22"/>
      <c r="G25" s="22"/>
      <c r="H25" s="22"/>
      <c r="I25" s="22"/>
      <c r="J25" s="22"/>
      <c r="K25" s="23"/>
    </row>
    <row r="26" spans="1:11" x14ac:dyDescent="0.25">
      <c r="B26" s="26"/>
    </row>
    <row r="27" spans="1:11" x14ac:dyDescent="0.25">
      <c r="B27" s="26"/>
    </row>
    <row r="28" spans="1:11" x14ac:dyDescent="0.25">
      <c r="B28" s="26"/>
    </row>
    <row r="29" spans="1:11" x14ac:dyDescent="0.25">
      <c r="A29" s="2"/>
      <c r="B29" s="26"/>
    </row>
    <row r="30" spans="1:11" x14ac:dyDescent="0.25">
      <c r="A30" s="2"/>
      <c r="B30" s="26"/>
    </row>
    <row r="31" spans="1:11" x14ac:dyDescent="0.25">
      <c r="A31" s="2"/>
      <c r="B31" s="26"/>
    </row>
    <row r="32" spans="1:11" x14ac:dyDescent="0.25">
      <c r="A32" s="2"/>
      <c r="B32" s="26"/>
    </row>
    <row r="33" spans="1:2" x14ac:dyDescent="0.25">
      <c r="A33" s="2"/>
      <c r="B33" s="26"/>
    </row>
    <row r="34" spans="1:2" x14ac:dyDescent="0.25">
      <c r="A34" s="2"/>
      <c r="B34" s="26"/>
    </row>
    <row r="35" spans="1:2" x14ac:dyDescent="0.25">
      <c r="A35" s="2"/>
      <c r="B35" s="26"/>
    </row>
  </sheetData>
  <mergeCells count="11">
    <mergeCell ref="K3:K5"/>
    <mergeCell ref="C4:C5"/>
    <mergeCell ref="G4:I4"/>
    <mergeCell ref="D4:D5"/>
    <mergeCell ref="F4:F5"/>
    <mergeCell ref="E4:E5"/>
    <mergeCell ref="A3:A5"/>
    <mergeCell ref="B3:B5"/>
    <mergeCell ref="C3:D3"/>
    <mergeCell ref="G3:I3"/>
    <mergeCell ref="J3:J4"/>
  </mergeCells>
  <conditionalFormatting sqref="B23:J25">
    <cfRule type="cellIs" priority="31" operator="lessThanOrEqual">
      <formula>0</formula>
    </cfRule>
  </conditionalFormatting>
  <conditionalFormatting sqref="B26:B35 K23:K25">
    <cfRule type="cellIs" dxfId="12" priority="29" operator="lessThanOrEqual">
      <formula>#REF!</formula>
    </cfRule>
    <cfRule type="cellIs" priority="30" operator="lessThanOrEqual">
      <formula>#REF!</formula>
    </cfRule>
  </conditionalFormatting>
  <conditionalFormatting sqref="C19:J22 C18:K18">
    <cfRule type="cellIs" priority="10" operator="lessThanOrEqual">
      <formula>0</formula>
    </cfRule>
  </conditionalFormatting>
  <conditionalFormatting sqref="K3 B18:B19">
    <cfRule type="cellIs" priority="7" operator="lessThanOrEqual">
      <formula>0</formula>
    </cfRule>
  </conditionalFormatting>
  <conditionalFormatting sqref="G16:H17 G6:H11 I14:I17 G13:H14 K19:K22 C6:C17 J6:K17">
    <cfRule type="cellIs" dxfId="8" priority="8" operator="lessThanOrEqual">
      <formula>#REF!</formula>
    </cfRule>
    <cfRule type="cellIs" priority="9" operator="lessThanOrEqual">
      <formula>#REF!</formula>
    </cfRule>
  </conditionalFormatting>
  <conditionalFormatting sqref="I7:I11 I13">
    <cfRule type="cellIs" dxfId="7" priority="5" operator="lessThanOrEqual">
      <formula>#REF!</formula>
    </cfRule>
    <cfRule type="cellIs" priority="6" operator="lessThanOrEqual">
      <formula>#REF!</formula>
    </cfRule>
  </conditionalFormatting>
  <conditionalFormatting sqref="I6">
    <cfRule type="cellIs" dxfId="6" priority="3" operator="lessThanOrEqual">
      <formula>#REF!</formula>
    </cfRule>
    <cfRule type="cellIs" priority="4" operator="lessThanOrEqual">
      <formula>#REF!</formula>
    </cfRule>
  </conditionalFormatting>
  <conditionalFormatting sqref="B20:B21">
    <cfRule type="cellIs" dxfId="5" priority="1" operator="lessThanOrEqual">
      <formula>#REF!</formula>
    </cfRule>
    <cfRule type="cellIs" priority="2" operator="lessThanOrEqual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colBreaks count="1" manualBreakCount="1">
    <brk id="7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view="pageBreakPreview" zoomScale="90" zoomScaleNormal="85" zoomScaleSheetLayoutView="9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E13" sqref="E13"/>
    </sheetView>
  </sheetViews>
  <sheetFormatPr defaultColWidth="9.140625" defaultRowHeight="15" x14ac:dyDescent="0.25"/>
  <cols>
    <col min="1" max="1" width="7" style="1" customWidth="1"/>
    <col min="2" max="2" width="46.7109375" style="2" customWidth="1"/>
    <col min="3" max="3" width="27.7109375" style="2" customWidth="1"/>
    <col min="4" max="4" width="26.7109375" style="2" customWidth="1"/>
    <col min="5" max="5" width="23.5703125" style="2" customWidth="1"/>
    <col min="6" max="6" width="17.140625" style="2" bestFit="1" customWidth="1"/>
    <col min="7" max="7" width="16" style="2" bestFit="1" customWidth="1"/>
    <col min="8" max="16384" width="9.140625" style="2"/>
  </cols>
  <sheetData>
    <row r="1" spans="1:5" ht="35.25" customHeight="1" x14ac:dyDescent="0.25">
      <c r="A1" s="61" t="s">
        <v>58</v>
      </c>
      <c r="B1" s="61"/>
      <c r="C1" s="61"/>
      <c r="D1" s="61"/>
      <c r="E1" s="61"/>
    </row>
    <row r="3" spans="1:5" ht="30" customHeight="1" x14ac:dyDescent="0.25">
      <c r="A3" s="52" t="s">
        <v>11</v>
      </c>
      <c r="B3" s="52" t="s">
        <v>12</v>
      </c>
      <c r="C3" s="53" t="s">
        <v>13</v>
      </c>
      <c r="D3" s="54"/>
      <c r="E3" s="52" t="s">
        <v>17</v>
      </c>
    </row>
    <row r="4" spans="1:5" ht="30" customHeight="1" x14ac:dyDescent="0.25">
      <c r="A4" s="52"/>
      <c r="B4" s="52"/>
      <c r="C4" s="58" t="s">
        <v>33</v>
      </c>
      <c r="D4" s="58" t="s">
        <v>31</v>
      </c>
      <c r="E4" s="52"/>
    </row>
    <row r="5" spans="1:5" ht="81" customHeight="1" x14ac:dyDescent="0.25">
      <c r="A5" s="52"/>
      <c r="B5" s="52"/>
      <c r="C5" s="59"/>
      <c r="D5" s="59"/>
      <c r="E5" s="52"/>
    </row>
    <row r="6" spans="1:5" s="7" customFormat="1" x14ac:dyDescent="0.25">
      <c r="A6" s="4">
        <v>1</v>
      </c>
      <c r="B6" s="27" t="s">
        <v>28</v>
      </c>
      <c r="C6" s="13">
        <v>-975944537.97999895</v>
      </c>
      <c r="D6" s="27"/>
      <c r="E6" s="31">
        <f>SUM(C6:D6)</f>
        <v>-975944537.97999895</v>
      </c>
    </row>
    <row r="7" spans="1:5" s="7" customFormat="1" x14ac:dyDescent="0.25">
      <c r="A7" s="4">
        <v>2</v>
      </c>
      <c r="B7" s="27" t="s">
        <v>34</v>
      </c>
      <c r="C7" s="13">
        <v>-5921774.5799999982</v>
      </c>
      <c r="D7" s="27"/>
      <c r="E7" s="31">
        <f t="shared" ref="E7:E12" si="0">SUM(C7:D7)</f>
        <v>-5921774.5799999982</v>
      </c>
    </row>
    <row r="8" spans="1:5" s="7" customFormat="1" x14ac:dyDescent="0.25">
      <c r="A8" s="4">
        <v>3</v>
      </c>
      <c r="B8" s="27" t="s">
        <v>29</v>
      </c>
      <c r="C8" s="13">
        <v>-52573644.519999936</v>
      </c>
      <c r="D8" s="27"/>
      <c r="E8" s="31">
        <f t="shared" si="0"/>
        <v>-52573644.519999936</v>
      </c>
    </row>
    <row r="9" spans="1:5" s="7" customFormat="1" x14ac:dyDescent="0.25">
      <c r="A9" s="4">
        <v>4</v>
      </c>
      <c r="B9" s="27" t="s">
        <v>56</v>
      </c>
      <c r="C9" s="13">
        <v>0</v>
      </c>
      <c r="D9" s="13"/>
      <c r="E9" s="31">
        <f>SUM(C9:D9)</f>
        <v>0</v>
      </c>
    </row>
    <row r="10" spans="1:5" s="7" customFormat="1" x14ac:dyDescent="0.25">
      <c r="A10" s="4">
        <v>5</v>
      </c>
      <c r="B10" s="27" t="s">
        <v>57</v>
      </c>
      <c r="C10" s="13">
        <v>-78707</v>
      </c>
      <c r="D10" s="13"/>
      <c r="E10" s="31">
        <f>SUM(C10:D10)</f>
        <v>-78707</v>
      </c>
    </row>
    <row r="11" spans="1:5" s="7" customFormat="1" x14ac:dyDescent="0.25">
      <c r="A11" s="4">
        <v>6</v>
      </c>
      <c r="B11" s="27" t="s">
        <v>32</v>
      </c>
      <c r="C11" s="13"/>
      <c r="D11" s="27">
        <v>89416752</v>
      </c>
      <c r="E11" s="31">
        <f t="shared" si="0"/>
        <v>89416752</v>
      </c>
    </row>
    <row r="12" spans="1:5" s="7" customFormat="1" x14ac:dyDescent="0.25">
      <c r="A12" s="4"/>
      <c r="B12" s="18" t="s">
        <v>26</v>
      </c>
      <c r="C12" s="18">
        <f>SUM(C6:C11)</f>
        <v>-1034518664.079999</v>
      </c>
      <c r="D12" s="18">
        <f>SUM(D6:D11)</f>
        <v>89416752</v>
      </c>
      <c r="E12" s="31">
        <f t="shared" si="0"/>
        <v>-945101912.07999897</v>
      </c>
    </row>
    <row r="13" spans="1:5" s="24" customFormat="1" x14ac:dyDescent="0.25">
      <c r="A13" s="20"/>
      <c r="B13" s="21"/>
      <c r="C13" s="28"/>
      <c r="D13" s="28"/>
      <c r="E13" s="22"/>
    </row>
    <row r="14" spans="1:5" s="24" customFormat="1" x14ac:dyDescent="0.25">
      <c r="A14" s="20"/>
      <c r="B14" s="25" t="s">
        <v>27</v>
      </c>
      <c r="C14" s="29"/>
      <c r="D14" s="29"/>
      <c r="E14" s="22"/>
    </row>
    <row r="15" spans="1:5" s="24" customFormat="1" x14ac:dyDescent="0.25">
      <c r="A15" s="20"/>
      <c r="B15" s="21"/>
      <c r="C15" s="28"/>
      <c r="D15" s="28"/>
      <c r="E15" s="22"/>
    </row>
    <row r="16" spans="1:5" s="24" customFormat="1" x14ac:dyDescent="0.25">
      <c r="A16" s="20"/>
      <c r="B16" s="21"/>
      <c r="C16" s="28"/>
      <c r="D16" s="28"/>
      <c r="E16" s="22"/>
    </row>
    <row r="17" spans="1:5" s="24" customFormat="1" x14ac:dyDescent="0.25">
      <c r="A17" s="20"/>
      <c r="B17" s="21"/>
      <c r="C17" s="28"/>
      <c r="D17" s="28"/>
      <c r="E17" s="22"/>
    </row>
    <row r="18" spans="1:5" x14ac:dyDescent="0.25">
      <c r="B18" s="26"/>
      <c r="C18" s="30"/>
      <c r="D18" s="30"/>
    </row>
    <row r="19" spans="1:5" x14ac:dyDescent="0.25">
      <c r="B19" s="26"/>
      <c r="C19" s="30"/>
      <c r="D19" s="30"/>
    </row>
    <row r="20" spans="1:5" x14ac:dyDescent="0.25">
      <c r="B20" s="26"/>
      <c r="C20" s="30"/>
      <c r="D20" s="30"/>
    </row>
    <row r="21" spans="1:5" x14ac:dyDescent="0.25">
      <c r="A21" s="2"/>
      <c r="B21" s="26"/>
      <c r="C21" s="30"/>
      <c r="D21" s="30"/>
    </row>
    <row r="22" spans="1:5" x14ac:dyDescent="0.25">
      <c r="A22" s="2"/>
      <c r="B22" s="26"/>
      <c r="C22" s="30"/>
      <c r="D22" s="30"/>
    </row>
    <row r="23" spans="1:5" x14ac:dyDescent="0.25">
      <c r="A23" s="2"/>
      <c r="B23" s="26"/>
      <c r="C23" s="30"/>
      <c r="D23" s="30"/>
    </row>
    <row r="24" spans="1:5" x14ac:dyDescent="0.25">
      <c r="A24" s="2"/>
      <c r="B24" s="26"/>
      <c r="C24" s="30"/>
      <c r="D24" s="30"/>
    </row>
    <row r="25" spans="1:5" x14ac:dyDescent="0.25">
      <c r="A25" s="2"/>
      <c r="B25" s="26"/>
      <c r="C25" s="30"/>
      <c r="D25" s="30"/>
    </row>
    <row r="26" spans="1:5" x14ac:dyDescent="0.25">
      <c r="A26" s="2"/>
      <c r="B26" s="26"/>
      <c r="C26" s="30"/>
      <c r="D26" s="30"/>
    </row>
    <row r="27" spans="1:5" x14ac:dyDescent="0.25">
      <c r="A27" s="2"/>
      <c r="B27" s="26"/>
      <c r="C27" s="30"/>
      <c r="D27" s="30"/>
    </row>
  </sheetData>
  <mergeCells count="7">
    <mergeCell ref="A3:A5"/>
    <mergeCell ref="B3:B5"/>
    <mergeCell ref="A1:E1"/>
    <mergeCell ref="C4:C5"/>
    <mergeCell ref="D4:D5"/>
    <mergeCell ref="C3:D3"/>
    <mergeCell ref="E3:E5"/>
  </mergeCells>
  <conditionalFormatting sqref="B15:D17 E13:E17">
    <cfRule type="cellIs" priority="13" operator="lessThanOrEqual">
      <formula>0</formula>
    </cfRule>
  </conditionalFormatting>
  <conditionalFormatting sqref="B12:D13">
    <cfRule type="cellIs" priority="10" operator="lessThanOrEqual">
      <formula>0</formula>
    </cfRule>
  </conditionalFormatting>
  <conditionalFormatting sqref="B18:D27">
    <cfRule type="cellIs" dxfId="4" priority="11" operator="lessThanOrEqual">
      <formula>#REF!</formula>
    </cfRule>
    <cfRule type="cellIs" priority="12" operator="lessThanOrEqual">
      <formula>#REF!</formula>
    </cfRule>
  </conditionalFormatting>
  <conditionalFormatting sqref="B14:D14">
    <cfRule type="cellIs" dxfId="3" priority="2" operator="lessThanOrEqual">
      <formula>#REF!</formula>
    </cfRule>
    <cfRule type="cellIs" priority="3" operator="lessThanOrEqual">
      <formula>#REF!</formula>
    </cfRule>
  </conditionalFormatting>
  <conditionalFormatting sqref="E3">
    <cfRule type="cellIs" priority="1" operator="lessThanOr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view="pageBreakPreview" zoomScale="80" zoomScaleNormal="100" zoomScaleSheetLayoutView="80" workbookViewId="0">
      <selection activeCell="D18" sqref="D18:D20"/>
    </sheetView>
  </sheetViews>
  <sheetFormatPr defaultRowHeight="15" x14ac:dyDescent="0.25"/>
  <cols>
    <col min="1" max="1" width="7" customWidth="1"/>
    <col min="2" max="2" width="35.85546875" customWidth="1"/>
    <col min="3" max="3" width="26.5703125" customWidth="1"/>
    <col min="4" max="4" width="25.7109375" customWidth="1"/>
    <col min="5" max="5" width="23.5703125" customWidth="1"/>
  </cols>
  <sheetData>
    <row r="1" spans="1:5" ht="15.75" x14ac:dyDescent="0.25">
      <c r="A1" s="35"/>
      <c r="B1" s="2" t="s">
        <v>59</v>
      </c>
      <c r="C1" s="37"/>
      <c r="D1" s="37"/>
      <c r="E1" s="37"/>
    </row>
    <row r="2" spans="1:5" ht="15.75" x14ac:dyDescent="0.25">
      <c r="A2" s="35"/>
      <c r="B2" s="37"/>
      <c r="C2" s="37"/>
      <c r="D2" s="37"/>
      <c r="E2" s="37"/>
    </row>
    <row r="3" spans="1:5" x14ac:dyDescent="0.25">
      <c r="A3" s="62" t="s">
        <v>11</v>
      </c>
      <c r="B3" s="62" t="s">
        <v>50</v>
      </c>
      <c r="C3" s="46" t="s">
        <v>51</v>
      </c>
      <c r="D3" s="46" t="s">
        <v>14</v>
      </c>
      <c r="E3" s="63" t="s">
        <v>17</v>
      </c>
    </row>
    <row r="4" spans="1:5" ht="15" customHeight="1" x14ac:dyDescent="0.25">
      <c r="A4" s="62"/>
      <c r="B4" s="62"/>
      <c r="C4" s="66" t="s">
        <v>52</v>
      </c>
      <c r="D4" s="63" t="s">
        <v>53</v>
      </c>
      <c r="E4" s="64"/>
    </row>
    <row r="5" spans="1:5" ht="15" customHeight="1" x14ac:dyDescent="0.25">
      <c r="A5" s="62"/>
      <c r="B5" s="62"/>
      <c r="C5" s="67"/>
      <c r="D5" s="65"/>
      <c r="E5" s="65"/>
    </row>
    <row r="6" spans="1:5" ht="15.75" x14ac:dyDescent="0.25">
      <c r="A6" s="36">
        <v>1</v>
      </c>
      <c r="B6" s="34" t="s">
        <v>35</v>
      </c>
      <c r="C6" s="40">
        <v>13714212</v>
      </c>
      <c r="D6" s="40">
        <v>11305769</v>
      </c>
      <c r="E6" s="43">
        <f t="shared" ref="E6:E19" si="0">SUM(C6:D6)</f>
        <v>25019981</v>
      </c>
    </row>
    <row r="7" spans="1:5" ht="15.75" x14ac:dyDescent="0.25">
      <c r="A7" s="36">
        <v>2</v>
      </c>
      <c r="B7" s="38" t="s">
        <v>36</v>
      </c>
      <c r="C7" s="40">
        <v>351357920</v>
      </c>
      <c r="D7" s="40"/>
      <c r="E7" s="43">
        <f t="shared" si="0"/>
        <v>351357920</v>
      </c>
    </row>
    <row r="8" spans="1:5" ht="15.75" x14ac:dyDescent="0.25">
      <c r="A8" s="36">
        <v>3</v>
      </c>
      <c r="B8" s="38" t="str">
        <f>'[1]свод общий'!B7</f>
        <v>ТОО МФО Тойота Файнаншл Сервисез Казахстан</v>
      </c>
      <c r="C8" s="40">
        <v>506634074</v>
      </c>
      <c r="D8" s="40"/>
      <c r="E8" s="43">
        <f t="shared" si="0"/>
        <v>506634074</v>
      </c>
    </row>
    <row r="9" spans="1:5" ht="15.75" x14ac:dyDescent="0.25">
      <c r="A9" s="36">
        <v>4</v>
      </c>
      <c r="B9" s="38" t="s">
        <v>37</v>
      </c>
      <c r="C9" s="40">
        <v>17995271</v>
      </c>
      <c r="D9" s="40">
        <v>181102023</v>
      </c>
      <c r="E9" s="43">
        <f t="shared" si="0"/>
        <v>199097294</v>
      </c>
    </row>
    <row r="10" spans="1:5" ht="15.75" x14ac:dyDescent="0.25">
      <c r="A10" s="36">
        <v>5</v>
      </c>
      <c r="B10" s="38" t="s">
        <v>38</v>
      </c>
      <c r="C10" s="40">
        <v>-3738273</v>
      </c>
      <c r="D10" s="40"/>
      <c r="E10" s="43">
        <f t="shared" si="0"/>
        <v>-3738273</v>
      </c>
    </row>
    <row r="11" spans="1:5" ht="15.75" x14ac:dyDescent="0.25">
      <c r="A11" s="36">
        <v>6</v>
      </c>
      <c r="B11" s="38" t="s">
        <v>39</v>
      </c>
      <c r="C11" s="40"/>
      <c r="D11" s="40">
        <v>76410</v>
      </c>
      <c r="E11" s="43">
        <f t="shared" si="0"/>
        <v>76410</v>
      </c>
    </row>
    <row r="12" spans="1:5" ht="15.75" x14ac:dyDescent="0.25">
      <c r="A12" s="36">
        <v>7</v>
      </c>
      <c r="B12" s="38" t="s">
        <v>40</v>
      </c>
      <c r="C12" s="40"/>
      <c r="D12" s="40">
        <v>3906250</v>
      </c>
      <c r="E12" s="43">
        <f t="shared" si="0"/>
        <v>3906250</v>
      </c>
    </row>
    <row r="13" spans="1:5" ht="15.75" x14ac:dyDescent="0.25">
      <c r="A13" s="36">
        <v>8</v>
      </c>
      <c r="B13" s="38" t="s">
        <v>41</v>
      </c>
      <c r="C13" s="40">
        <v>484185</v>
      </c>
      <c r="D13" s="40"/>
      <c r="E13" s="43">
        <f t="shared" si="0"/>
        <v>484185</v>
      </c>
    </row>
    <row r="14" spans="1:5" ht="15.75" x14ac:dyDescent="0.25">
      <c r="A14" s="36">
        <v>9</v>
      </c>
      <c r="B14" s="47" t="s">
        <v>42</v>
      </c>
      <c r="C14" s="40"/>
      <c r="D14" s="40">
        <v>13360265</v>
      </c>
      <c r="E14" s="43">
        <f t="shared" si="0"/>
        <v>13360265</v>
      </c>
    </row>
    <row r="15" spans="1:5" ht="15.75" x14ac:dyDescent="0.25">
      <c r="A15" s="36">
        <v>10</v>
      </c>
      <c r="B15" s="38" t="s">
        <v>43</v>
      </c>
      <c r="C15" s="40"/>
      <c r="D15" s="40">
        <v>62187</v>
      </c>
      <c r="E15" s="43">
        <f t="shared" si="0"/>
        <v>62187</v>
      </c>
    </row>
    <row r="16" spans="1:5" ht="15.75" x14ac:dyDescent="0.25">
      <c r="A16" s="36">
        <v>11</v>
      </c>
      <c r="B16" s="38" t="s">
        <v>44</v>
      </c>
      <c r="C16" s="40">
        <v>280880</v>
      </c>
      <c r="D16" s="40"/>
      <c r="E16" s="43">
        <f t="shared" si="0"/>
        <v>280880</v>
      </c>
    </row>
    <row r="17" spans="1:5" ht="15.75" x14ac:dyDescent="0.25">
      <c r="A17" s="36">
        <v>12</v>
      </c>
      <c r="B17" s="38" t="s">
        <v>45</v>
      </c>
      <c r="C17" s="40">
        <v>38509</v>
      </c>
      <c r="D17" s="40">
        <v>-2990731</v>
      </c>
      <c r="E17" s="43">
        <f t="shared" si="0"/>
        <v>-2952222</v>
      </c>
    </row>
    <row r="18" spans="1:5" ht="15.75" x14ac:dyDescent="0.25">
      <c r="A18" s="36">
        <v>13</v>
      </c>
      <c r="B18" s="38" t="s">
        <v>46</v>
      </c>
      <c r="C18" s="40">
        <v>57181476</v>
      </c>
      <c r="D18" s="40"/>
      <c r="E18" s="43">
        <f t="shared" si="0"/>
        <v>57181476</v>
      </c>
    </row>
    <row r="19" spans="1:5" ht="15.75" x14ac:dyDescent="0.25">
      <c r="A19" s="36">
        <v>14</v>
      </c>
      <c r="B19" s="38" t="s">
        <v>47</v>
      </c>
      <c r="C19" s="40">
        <v>-1452733</v>
      </c>
      <c r="D19" s="40"/>
      <c r="E19" s="43">
        <f t="shared" si="0"/>
        <v>-1452733</v>
      </c>
    </row>
    <row r="20" spans="1:5" ht="15.75" x14ac:dyDescent="0.25">
      <c r="A20" s="36">
        <v>15</v>
      </c>
      <c r="B20" s="38" t="s">
        <v>48</v>
      </c>
      <c r="C20" s="40">
        <v>934030</v>
      </c>
      <c r="D20" s="40"/>
      <c r="E20" s="43">
        <f>SUM(C20:D20)</f>
        <v>934030</v>
      </c>
    </row>
    <row r="21" spans="1:5" ht="15.75" x14ac:dyDescent="0.25">
      <c r="A21" s="36"/>
      <c r="B21" s="39" t="s">
        <v>49</v>
      </c>
      <c r="C21" s="41">
        <f>SUM(C6:C20)</f>
        <v>943429551</v>
      </c>
      <c r="D21" s="41">
        <f>SUM(D6:D20)</f>
        <v>206822173</v>
      </c>
      <c r="E21" s="44">
        <f>SUM(E6:E20)</f>
        <v>1150251724</v>
      </c>
    </row>
    <row r="22" spans="1:5" ht="15.75" x14ac:dyDescent="0.25">
      <c r="A22" s="50"/>
      <c r="B22" s="45"/>
      <c r="C22" s="42"/>
      <c r="D22" s="42"/>
      <c r="E22" s="42"/>
    </row>
    <row r="23" spans="1:5" ht="15.75" x14ac:dyDescent="0.25">
      <c r="A23" s="50"/>
      <c r="B23" s="51" t="s">
        <v>54</v>
      </c>
      <c r="C23" s="48"/>
      <c r="D23" s="48"/>
      <c r="E23" s="49"/>
    </row>
    <row r="24" spans="1:5" ht="15.75" x14ac:dyDescent="0.25">
      <c r="A24" s="50"/>
      <c r="B24" s="45"/>
      <c r="C24" s="42"/>
      <c r="D24" s="42"/>
      <c r="E24" s="42"/>
    </row>
  </sheetData>
  <mergeCells count="5">
    <mergeCell ref="A3:A5"/>
    <mergeCell ref="B3:B5"/>
    <mergeCell ref="E3:E5"/>
    <mergeCell ref="C4:C5"/>
    <mergeCell ref="D4:D5"/>
  </mergeCells>
  <conditionalFormatting sqref="C22:E22 B24:E24">
    <cfRule type="cellIs" priority="11" operator="lessThanOrEqual">
      <formula>0</formula>
    </cfRule>
  </conditionalFormatting>
  <conditionalFormatting sqref="B21:B22">
    <cfRule type="cellIs" priority="8" operator="lessThanOrEqual">
      <formula>0</formula>
    </cfRule>
  </conditionalFormatting>
  <conditionalFormatting sqref="E3">
    <cfRule type="cellIs" priority="7" operator="lessThanOrEqual">
      <formula>0</formula>
    </cfRule>
  </conditionalFormatting>
  <conditionalFormatting sqref="C23:E23">
    <cfRule type="cellIs" priority="6" operator="lessThanOrEqual">
      <formula>0</formula>
    </cfRule>
  </conditionalFormatting>
  <conditionalFormatting sqref="B23">
    <cfRule type="cellIs" dxfId="1" priority="4" operator="lessThanOrEqual">
      <formula>#REF!</formula>
    </cfRule>
    <cfRule type="cellIs" priority="5" operator="lessThanOrEqual">
      <formula>#REF!</formula>
    </cfRule>
  </conditionalFormatting>
  <conditionalFormatting sqref="C21:E21">
    <cfRule type="cellIs" priority="3" operator="lessThanOrEqual">
      <formula>0</formula>
    </cfRule>
  </conditionalFormatting>
  <conditionalFormatting sqref="C7 E6:E20">
    <cfRule type="cellIs" dxfId="0" priority="1" operator="lessThanOrEqual">
      <formula>#REF!</formula>
    </cfRule>
    <cfRule type="cellIs" priority="2" operator="lessThanOrEqual">
      <formula>#REF!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ЕДБ</vt:lpstr>
      <vt:lpstr>ЛК</vt:lpstr>
      <vt:lpstr>МҚҰ</vt:lpstr>
      <vt:lpstr>ЕДБ!Область_печати</vt:lpstr>
      <vt:lpstr>ЛК!Область_печати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Айгерим Жандосовна Ахатова</cp:lastModifiedBy>
  <cp:lastPrinted>2020-10-20T04:09:01Z</cp:lastPrinted>
  <dcterms:created xsi:type="dcterms:W3CDTF">2020-07-17T12:08:26Z</dcterms:created>
  <dcterms:modified xsi:type="dcterms:W3CDTF">2021-06-18T10:53:58Z</dcterms:modified>
</cp:coreProperties>
</file>